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<sst xmlns="http://schemas.openxmlformats.org/spreadsheetml/2006/main" count="353" uniqueCount="132">
  <si>
    <t>Приложение                                                                   к муниципальной программе  профилактики безнадзорности, правонарушений и социального сиротства в детской среде города Евпатории Республики Крым                                      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</si>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</sst>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0"/>
      <color indexed="3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7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6" fillId="0" borderId="1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78">
      <selection activeCell="I184" sqref="I184"/>
    </sheetView>
  </sheetViews>
  <sheetFormatPr defaultColWidth="9.14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1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</row>
    <row r="16" spans="1:11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</row>
    <row r="17" spans="1:11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</row>
    <row r="18" spans="1:11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</row>
    <row r="19" spans="1:11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</row>
    <row r="20" spans="1:11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</row>
    <row r="21" spans="1:11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</row>
    <row r="22" spans="1:11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</row>
    <row r="23" spans="1:11" ht="13.5" customHeight="1">
      <c r="A23" s="24"/>
      <c r="B23" s="25" t="s">
        <v>27</v>
      </c>
      <c r="C23" s="26" t="s">
        <v>28</v>
      </c>
      <c r="D23" s="27" t="s">
        <v>29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</row>
    <row r="24" spans="1:11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</row>
    <row r="25" spans="1:11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</row>
    <row r="26" spans="1:11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</row>
    <row r="27" spans="1:11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</row>
    <row r="28" spans="1:11" ht="13.5" customHeight="1">
      <c r="A28" s="31" t="s">
        <v>30</v>
      </c>
      <c r="B28" s="11" t="s">
        <v>31</v>
      </c>
      <c r="C28" s="32" t="s">
        <v>20</v>
      </c>
      <c r="D28" s="11" t="s">
        <v>32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</row>
    <row r="29" spans="1:11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</row>
    <row r="30" spans="1:11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</row>
    <row r="31" spans="1:11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</row>
    <row r="32" spans="1:11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</row>
    <row r="33" spans="1:11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</row>
    <row r="34" spans="1:11" ht="13.5" customHeight="1">
      <c r="A34" s="36" t="s">
        <v>33</v>
      </c>
      <c r="B34" s="11" t="s">
        <v>34</v>
      </c>
      <c r="C34" s="32" t="s">
        <v>20</v>
      </c>
      <c r="D34" s="11" t="s">
        <v>35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</row>
    <row r="35" spans="1:11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</row>
    <row r="36" spans="1:11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</row>
    <row r="37" spans="1:11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</row>
    <row r="38" spans="1:11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</row>
    <row r="39" spans="1:11" ht="13.5" customHeight="1">
      <c r="A39" s="36" t="s">
        <v>36</v>
      </c>
      <c r="B39" s="11" t="s">
        <v>37</v>
      </c>
      <c r="C39" s="32" t="s">
        <v>20</v>
      </c>
      <c r="D39" s="11" t="s">
        <v>38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</row>
    <row r="40" spans="1:11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</row>
    <row r="41" spans="1:11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</row>
    <row r="42" spans="1:11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</row>
    <row r="43" spans="1:11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</row>
    <row r="44" spans="1:11" ht="13.5" customHeight="1">
      <c r="A44" s="36" t="s">
        <v>39</v>
      </c>
      <c r="B44" s="11" t="s">
        <v>40</v>
      </c>
      <c r="C44" s="32" t="s">
        <v>20</v>
      </c>
      <c r="D44" s="11" t="s">
        <v>41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</row>
    <row r="45" spans="1:11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</row>
    <row r="46" spans="1:11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</row>
    <row r="47" spans="1:11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</row>
    <row r="48" spans="1:11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</row>
    <row r="49" spans="1:11" ht="13.5" customHeight="1">
      <c r="A49" s="36" t="s">
        <v>42</v>
      </c>
      <c r="B49" s="11" t="s">
        <v>43</v>
      </c>
      <c r="C49" s="32" t="s">
        <v>20</v>
      </c>
      <c r="D49" s="11" t="s">
        <v>44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</row>
    <row r="50" spans="1:11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</row>
    <row r="51" spans="1:11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</row>
    <row r="52" spans="1:11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</row>
    <row r="53" spans="1:11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</row>
    <row r="54" spans="1:11" ht="13.5" customHeight="1">
      <c r="A54" s="24" t="s">
        <v>45</v>
      </c>
      <c r="B54" s="25" t="s">
        <v>46</v>
      </c>
      <c r="C54" s="26" t="s">
        <v>20</v>
      </c>
      <c r="D54" s="27" t="s">
        <v>47</v>
      </c>
      <c r="E54" s="28" t="s">
        <v>22</v>
      </c>
      <c r="F54" s="44">
        <f>F55+F56+F57+F58</f>
        <v>2073.9266700000003</v>
      </c>
      <c r="G54" s="45">
        <f>G55+G56+G57+G58</f>
        <v>356.475</v>
      </c>
      <c r="H54" s="45">
        <f>H55+H56+H57+H58</f>
        <v>415.59427</v>
      </c>
      <c r="I54" s="45">
        <f>I55+I56+I57+I58</f>
        <v>451.8114</v>
      </c>
      <c r="J54" s="46">
        <f>J55+J56+J57+J58</f>
        <v>425.023</v>
      </c>
      <c r="K54" s="45">
        <f>K55+K56+K57+K58</f>
        <v>425.023</v>
      </c>
    </row>
    <row r="55" spans="1:11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</row>
    <row r="56" spans="1:11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</row>
    <row r="57" spans="1:11" ht="14.25" customHeight="1">
      <c r="A57" s="24"/>
      <c r="B57" s="25"/>
      <c r="C57" s="26"/>
      <c r="D57" s="27"/>
      <c r="E57" s="27" t="s">
        <v>25</v>
      </c>
      <c r="F57" s="44">
        <f t="shared" si="17"/>
        <v>2073.9266700000003</v>
      </c>
      <c r="G57" s="45">
        <f>G62</f>
        <v>356.475</v>
      </c>
      <c r="H57" s="45">
        <f>H62</f>
        <v>415.59427</v>
      </c>
      <c r="I57" s="45">
        <f>I62</f>
        <v>451.8114</v>
      </c>
      <c r="J57" s="46">
        <f>J62</f>
        <v>425.023</v>
      </c>
      <c r="K57" s="45">
        <f>K62</f>
        <v>425.023</v>
      </c>
    </row>
    <row r="58" spans="1:11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</row>
    <row r="59" spans="1:11" ht="13.5" customHeight="1">
      <c r="A59" s="24"/>
      <c r="B59" s="25" t="s">
        <v>48</v>
      </c>
      <c r="C59" s="26" t="s">
        <v>20</v>
      </c>
      <c r="D59" s="27" t="s">
        <v>49</v>
      </c>
      <c r="E59" s="28" t="s">
        <v>22</v>
      </c>
      <c r="F59" s="44">
        <f>F60+F61+F62+F63</f>
        <v>2073.9266700000003</v>
      </c>
      <c r="G59" s="45">
        <f>G60+G61+G62+G63</f>
        <v>356.475</v>
      </c>
      <c r="H59" s="45">
        <f>H60+H61+H62+H63</f>
        <v>415.59427</v>
      </c>
      <c r="I59" s="45">
        <f>I60+I61+I62+I63</f>
        <v>451.8114</v>
      </c>
      <c r="J59" s="46">
        <f>J60+J61+J62+J63</f>
        <v>425.023</v>
      </c>
      <c r="K59" s="45">
        <f>K60+K61+K62+K63</f>
        <v>425.023</v>
      </c>
    </row>
    <row r="60" spans="1:11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</row>
    <row r="61" spans="1:11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</row>
    <row r="62" spans="1:11" ht="14.25" customHeight="1">
      <c r="A62" s="24"/>
      <c r="B62" s="25"/>
      <c r="C62" s="26"/>
      <c r="D62" s="27"/>
      <c r="E62" s="27" t="s">
        <v>25</v>
      </c>
      <c r="F62" s="44">
        <f t="shared" si="18"/>
        <v>2073.9266700000003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451.8114</v>
      </c>
      <c r="J62" s="46">
        <f>J67+J72+J77+J83+J88+J98+J103</f>
        <v>425.023</v>
      </c>
      <c r="K62" s="45">
        <f>K67+K72+K77+K83+K88+K98+K103</f>
        <v>425.023</v>
      </c>
    </row>
    <row r="63" spans="1:11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</row>
    <row r="64" spans="1:11" ht="13.5" customHeight="1">
      <c r="A64" s="31" t="s">
        <v>50</v>
      </c>
      <c r="B64" s="11" t="s">
        <v>51</v>
      </c>
      <c r="C64" s="32" t="s">
        <v>20</v>
      </c>
      <c r="D64" s="11" t="s">
        <v>52</v>
      </c>
      <c r="E64" s="33" t="s">
        <v>22</v>
      </c>
      <c r="F64" s="49"/>
      <c r="G64" s="49"/>
      <c r="H64" s="50"/>
      <c r="I64" s="50"/>
      <c r="J64" s="22"/>
      <c r="K64" s="23"/>
    </row>
    <row r="65" spans="1:11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</row>
    <row r="66" spans="1:11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</row>
    <row r="67" spans="1:11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</row>
    <row r="68" spans="1:11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</row>
    <row r="69" spans="1:11" ht="13.5" customHeight="1">
      <c r="A69" s="31" t="s">
        <v>53</v>
      </c>
      <c r="B69" s="11" t="s">
        <v>54</v>
      </c>
      <c r="C69" s="32" t="s">
        <v>20</v>
      </c>
      <c r="D69" s="11" t="s">
        <v>55</v>
      </c>
      <c r="E69" s="33" t="s">
        <v>22</v>
      </c>
      <c r="F69" s="49"/>
      <c r="G69" s="49"/>
      <c r="H69" s="51"/>
      <c r="I69" s="50"/>
      <c r="J69" s="22"/>
      <c r="K69" s="23"/>
    </row>
    <row r="70" spans="1:11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</row>
    <row r="71" spans="1:11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</row>
    <row r="72" spans="1:11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</row>
    <row r="73" spans="1:11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</row>
    <row r="74" spans="1:11" ht="13.5" customHeight="1">
      <c r="A74" s="31" t="s">
        <v>56</v>
      </c>
      <c r="B74" s="11" t="s">
        <v>57</v>
      </c>
      <c r="C74" s="32" t="s">
        <v>20</v>
      </c>
      <c r="D74" s="11" t="s">
        <v>58</v>
      </c>
      <c r="E74" s="33" t="s">
        <v>22</v>
      </c>
      <c r="F74" s="49"/>
      <c r="G74" s="49"/>
      <c r="H74" s="51"/>
      <c r="I74" s="50"/>
      <c r="J74" s="22"/>
      <c r="K74" s="23"/>
    </row>
    <row r="75" spans="1:11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</row>
    <row r="76" spans="1:11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</row>
    <row r="77" spans="1:11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</row>
    <row r="78" spans="1:11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</row>
    <row r="79" spans="1:11" ht="13.5" customHeight="1">
      <c r="A79" s="36" t="s">
        <v>59</v>
      </c>
      <c r="B79" s="11" t="s">
        <v>60</v>
      </c>
      <c r="C79" s="32" t="s">
        <v>20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</row>
    <row r="80" spans="1:11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</row>
    <row r="81" spans="1:11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</row>
    <row r="82" spans="1:11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</row>
    <row r="83" spans="1:11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</row>
    <row r="84" spans="1:11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</row>
    <row r="85" spans="1:11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</row>
    <row r="86" spans="1:11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</row>
    <row r="87" spans="1:11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</row>
    <row r="88" spans="1:11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</row>
    <row r="89" spans="1:11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</row>
    <row r="90" spans="1:11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</row>
    <row r="91" spans="1:11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</row>
    <row r="92" spans="1:11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</row>
    <row r="93" spans="1:11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</row>
    <row r="94" spans="1:11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</row>
    <row r="95" spans="1:11" ht="13.5" customHeight="1">
      <c r="A95" s="36" t="s">
        <v>70</v>
      </c>
      <c r="B95" s="11" t="s">
        <v>71</v>
      </c>
      <c r="C95" s="32" t="s">
        <v>72</v>
      </c>
      <c r="D95" s="11" t="s">
        <v>73</v>
      </c>
      <c r="E95" s="33" t="s">
        <v>22</v>
      </c>
      <c r="F95" s="49">
        <f>F96+F97+F98+F99</f>
        <v>2073.9266700000003</v>
      </c>
      <c r="G95" s="49">
        <f>G96+G97+G98+G99</f>
        <v>356.475</v>
      </c>
      <c r="H95" s="49">
        <f>H96+H97+H98+H99</f>
        <v>415.59427</v>
      </c>
      <c r="I95" s="49">
        <f>I96+I97+I98+I99</f>
        <v>451.8114</v>
      </c>
      <c r="J95" s="53">
        <f>J96+J97+J98+J99</f>
        <v>425.023</v>
      </c>
      <c r="K95" s="49">
        <f>K96+K97+K98+K99</f>
        <v>425.023</v>
      </c>
    </row>
    <row r="96" spans="1:11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</row>
    <row r="97" spans="1:11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</row>
    <row r="98" spans="1:11" ht="14.25" customHeight="1">
      <c r="A98" s="36"/>
      <c r="B98" s="11"/>
      <c r="C98" s="32"/>
      <c r="D98" s="11"/>
      <c r="E98" s="11" t="s">
        <v>25</v>
      </c>
      <c r="F98" s="49">
        <f t="shared" si="25"/>
        <v>2073.9266700000003</v>
      </c>
      <c r="G98" s="49">
        <v>356.475</v>
      </c>
      <c r="H98" s="7">
        <v>415.59427</v>
      </c>
      <c r="I98" s="54">
        <v>451.8114</v>
      </c>
      <c r="J98" s="55">
        <v>425.023</v>
      </c>
      <c r="K98" s="49">
        <v>425.023</v>
      </c>
    </row>
    <row r="99" spans="1:11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</row>
    <row r="100" spans="1:11" ht="13.5" customHeight="1">
      <c r="A100" s="36" t="s">
        <v>74</v>
      </c>
      <c r="B100" s="11" t="s">
        <v>75</v>
      </c>
      <c r="C100" s="32" t="s">
        <v>20</v>
      </c>
      <c r="D100" s="11" t="s">
        <v>76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</row>
    <row r="101" spans="1:11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</row>
    <row r="102" spans="1:11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</row>
    <row r="103" spans="1:11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</row>
    <row r="104" spans="1:11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</row>
    <row r="105" spans="1:11" ht="13.5" customHeight="1">
      <c r="A105" s="24">
        <v>3</v>
      </c>
      <c r="B105" s="25" t="s">
        <v>77</v>
      </c>
      <c r="C105" s="26" t="s">
        <v>20</v>
      </c>
      <c r="D105" s="27" t="s">
        <v>78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</row>
    <row r="106" spans="1:11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</row>
    <row r="107" spans="1:11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</row>
    <row r="108" spans="1:11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</row>
    <row r="109" spans="1:11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</row>
    <row r="110" spans="1:11" ht="13.5" customHeight="1">
      <c r="A110" s="24"/>
      <c r="B110" s="25" t="s">
        <v>79</v>
      </c>
      <c r="C110" s="26" t="s">
        <v>20</v>
      </c>
      <c r="D110" s="27" t="s">
        <v>47</v>
      </c>
      <c r="E110" s="28" t="s">
        <v>80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</row>
    <row r="111" spans="1:11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</row>
    <row r="112" spans="1:11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</row>
    <row r="113" spans="1:11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</row>
    <row r="114" spans="1:11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</row>
    <row r="115" spans="1:11" ht="13.5" customHeight="1">
      <c r="A115" s="31" t="s">
        <v>81</v>
      </c>
      <c r="B115" s="11" t="s">
        <v>82</v>
      </c>
      <c r="C115" s="32" t="s">
        <v>20</v>
      </c>
      <c r="D115" s="11" t="s">
        <v>83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</row>
    <row r="116" spans="1:11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</row>
    <row r="117" spans="1:11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</row>
    <row r="118" spans="1:11" ht="14.25" customHeight="1">
      <c r="A118" s="31"/>
      <c r="B118" s="11"/>
      <c r="C118" s="32"/>
      <c r="D118" s="11"/>
      <c r="E118" s="33" t="s">
        <v>84</v>
      </c>
      <c r="F118" s="49">
        <f t="shared" si="33"/>
        <v>0</v>
      </c>
      <c r="G118" s="49"/>
      <c r="H118" s="50"/>
      <c r="I118" s="50"/>
      <c r="J118" s="22"/>
      <c r="K118" s="23"/>
    </row>
    <row r="119" spans="1:11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</row>
    <row r="120" spans="1:11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</row>
    <row r="121" spans="1:11" ht="13.5" customHeight="1">
      <c r="A121" s="31" t="s">
        <v>85</v>
      </c>
      <c r="B121" s="11" t="s">
        <v>86</v>
      </c>
      <c r="C121" s="32" t="s">
        <v>20</v>
      </c>
      <c r="D121" s="11" t="s">
        <v>87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</row>
    <row r="122" spans="1:11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</row>
    <row r="123" spans="1:11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</row>
    <row r="124" spans="1:11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6">
        <v>10</v>
      </c>
      <c r="K124" s="57">
        <v>10</v>
      </c>
    </row>
    <row r="125" spans="1:11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</row>
    <row r="126" spans="1:11" ht="15.75" customHeight="1">
      <c r="A126" s="31" t="s">
        <v>88</v>
      </c>
      <c r="B126" s="11" t="s">
        <v>89</v>
      </c>
      <c r="C126" s="32" t="s">
        <v>90</v>
      </c>
      <c r="D126" s="11" t="s">
        <v>87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</row>
    <row r="127" spans="1:11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</row>
    <row r="128" spans="1:11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</row>
    <row r="129" spans="1:11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</row>
    <row r="130" spans="1:11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</row>
    <row r="131" spans="1:11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2327.158</v>
      </c>
      <c r="G131" s="45">
        <f>G136</f>
        <v>240.68</v>
      </c>
      <c r="H131" s="45">
        <f>H136</f>
        <v>376.04</v>
      </c>
      <c r="I131" s="45">
        <f>I136</f>
        <v>570.1460000000001</v>
      </c>
      <c r="J131" s="46">
        <f>J136</f>
        <v>570.146</v>
      </c>
      <c r="K131" s="45">
        <f>K136</f>
        <v>570.146</v>
      </c>
    </row>
    <row r="132" spans="1:11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</row>
    <row r="133" spans="1:11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</row>
    <row r="134" spans="1:11" ht="14.25" customHeight="1">
      <c r="A134" s="24"/>
      <c r="B134" s="25"/>
      <c r="C134" s="26"/>
      <c r="D134" s="27"/>
      <c r="E134" s="27" t="s">
        <v>25</v>
      </c>
      <c r="F134" s="44">
        <f t="shared" si="36"/>
        <v>2327.1580000000004</v>
      </c>
      <c r="G134" s="45">
        <f>G139</f>
        <v>240.68</v>
      </c>
      <c r="H134" s="45">
        <f>H139</f>
        <v>376.04</v>
      </c>
      <c r="I134" s="45">
        <f>I139</f>
        <v>570.1460000000001</v>
      </c>
      <c r="J134" s="46">
        <f>J139</f>
        <v>570.146</v>
      </c>
      <c r="K134" s="45">
        <f>K139</f>
        <v>570.146</v>
      </c>
    </row>
    <row r="135" spans="1:11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</row>
    <row r="136" spans="1:11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37" ref="F136:F140">F141+F171+F176+F181</f>
        <v>2327.158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570.1460000000001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</row>
    <row r="137" spans="1:11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</row>
    <row r="138" spans="1:11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</row>
    <row r="139" spans="1:11" ht="14.25" customHeight="1">
      <c r="A139" s="24"/>
      <c r="B139" s="25"/>
      <c r="C139" s="26"/>
      <c r="D139" s="27"/>
      <c r="E139" s="27" t="s">
        <v>25</v>
      </c>
      <c r="F139" s="44">
        <f t="shared" si="37"/>
        <v>2327.158</v>
      </c>
      <c r="G139" s="44">
        <f t="shared" si="38"/>
        <v>240.68</v>
      </c>
      <c r="H139" s="44">
        <f t="shared" si="39"/>
        <v>376.04</v>
      </c>
      <c r="I139" s="44">
        <f t="shared" si="40"/>
        <v>570.1460000000001</v>
      </c>
      <c r="J139" s="44">
        <f t="shared" si="41"/>
        <v>570.146</v>
      </c>
      <c r="K139" s="44">
        <f t="shared" si="42"/>
        <v>570.146</v>
      </c>
    </row>
    <row r="140" spans="1:11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</row>
    <row r="141" spans="1:11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2149.5308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479.37080000000003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</row>
    <row r="142" spans="1:11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</row>
    <row r="143" spans="1:11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</row>
    <row r="144" spans="1:11" ht="14.25" customHeight="1">
      <c r="A144" s="24"/>
      <c r="B144" s="27"/>
      <c r="C144" s="26"/>
      <c r="D144" s="27"/>
      <c r="E144" s="27" t="s">
        <v>25</v>
      </c>
      <c r="F144" s="44">
        <f t="shared" si="48"/>
        <v>2149.5308</v>
      </c>
      <c r="G144" s="45">
        <f t="shared" si="43"/>
        <v>233.68</v>
      </c>
      <c r="H144" s="45">
        <f t="shared" si="44"/>
        <v>350.68</v>
      </c>
      <c r="I144" s="45">
        <f t="shared" si="45"/>
        <v>479.37080000000003</v>
      </c>
      <c r="J144" s="45">
        <f t="shared" si="46"/>
        <v>542.9</v>
      </c>
      <c r="K144" s="45">
        <f t="shared" si="47"/>
        <v>542.9</v>
      </c>
    </row>
    <row r="145" spans="1:11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</row>
    <row r="146" spans="1:11" ht="21.75" customHeight="1">
      <c r="A146" s="36" t="s">
        <v>98</v>
      </c>
      <c r="B146" s="11" t="s">
        <v>99</v>
      </c>
      <c r="C146" s="32" t="s">
        <v>20</v>
      </c>
      <c r="D146" s="11" t="s">
        <v>100</v>
      </c>
      <c r="E146" s="33" t="s">
        <v>22</v>
      </c>
      <c r="F146" s="49">
        <f>F147+F148+F149+F150</f>
        <v>331.58634</v>
      </c>
      <c r="G146" s="49">
        <f>G147+G148+G149+G150</f>
        <v>14.4</v>
      </c>
      <c r="H146" s="49">
        <f>H147+H148+H149+H150</f>
        <v>42.36</v>
      </c>
      <c r="I146" s="58">
        <f>I147+I148+I149+I150</f>
        <v>69.82634</v>
      </c>
      <c r="J146" s="53">
        <f>J147+J148+J149+J150</f>
        <v>102.5</v>
      </c>
      <c r="K146" s="49">
        <f>K147+K148+K149+K150</f>
        <v>102.5</v>
      </c>
    </row>
    <row r="147" spans="1:11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</row>
    <row r="148" spans="1:11" ht="31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</row>
    <row r="149" spans="1:11" ht="33" customHeight="1">
      <c r="A149" s="36"/>
      <c r="B149" s="11"/>
      <c r="C149" s="32"/>
      <c r="D149" s="11"/>
      <c r="E149" s="11" t="s">
        <v>25</v>
      </c>
      <c r="F149" s="49">
        <f t="shared" si="49"/>
        <v>331.58634</v>
      </c>
      <c r="G149" s="49">
        <v>14.4</v>
      </c>
      <c r="H149" s="49">
        <v>42.36</v>
      </c>
      <c r="I149" s="58">
        <f>69826.34/1000</f>
        <v>69.82634</v>
      </c>
      <c r="J149" s="53">
        <v>102.5</v>
      </c>
      <c r="K149" s="59">
        <v>102.5</v>
      </c>
    </row>
    <row r="150" spans="1:11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</row>
    <row r="151" spans="1:11" ht="13.5" customHeight="1">
      <c r="A151" s="36" t="s">
        <v>101</v>
      </c>
      <c r="B151" s="33" t="s">
        <v>102</v>
      </c>
      <c r="C151" s="32" t="s">
        <v>20</v>
      </c>
      <c r="D151" s="11" t="s">
        <v>103</v>
      </c>
      <c r="E151" s="33" t="s">
        <v>22</v>
      </c>
      <c r="F151" s="49">
        <f>F152+F153+F154+F155</f>
        <v>174.28446</v>
      </c>
      <c r="G151" s="49">
        <f>G152+G153+G154+G155</f>
        <v>6.6</v>
      </c>
      <c r="H151" s="49">
        <f>H152+H153+H154+H155</f>
        <v>14.04</v>
      </c>
      <c r="I151" s="58">
        <f>I152+I153+I154+I155</f>
        <v>30.64446</v>
      </c>
      <c r="J151" s="53">
        <f>J152+J153+J154+J155</f>
        <v>61.5</v>
      </c>
      <c r="K151" s="49">
        <f>K152+K153+K154+K155</f>
        <v>61.5</v>
      </c>
    </row>
    <row r="152" spans="1:11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</row>
    <row r="153" spans="1:11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</row>
    <row r="154" spans="1:11" ht="14.25" customHeight="1">
      <c r="A154" s="36"/>
      <c r="B154" s="33"/>
      <c r="C154" s="32"/>
      <c r="D154" s="11"/>
      <c r="E154" s="11" t="s">
        <v>25</v>
      </c>
      <c r="F154" s="49">
        <f t="shared" si="50"/>
        <v>174.28446</v>
      </c>
      <c r="G154" s="49">
        <v>6.6</v>
      </c>
      <c r="H154" s="49">
        <v>14.04</v>
      </c>
      <c r="I154" s="58">
        <f>30644.46/1000</f>
        <v>30.64446</v>
      </c>
      <c r="J154" s="49">
        <v>61.5</v>
      </c>
      <c r="K154" s="49">
        <v>61.5</v>
      </c>
    </row>
    <row r="155" spans="1:11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</row>
    <row r="156" spans="1:11" ht="13.5" customHeight="1">
      <c r="A156" s="36" t="s">
        <v>104</v>
      </c>
      <c r="B156" s="33" t="s">
        <v>105</v>
      </c>
      <c r="C156" s="32" t="s">
        <v>20</v>
      </c>
      <c r="D156" s="11" t="s">
        <v>100</v>
      </c>
      <c r="E156" s="33" t="s">
        <v>22</v>
      </c>
      <c r="F156" s="49">
        <f>F157+F158+F159+F160</f>
        <v>263.66</v>
      </c>
      <c r="G156" s="49">
        <f>G157+G158+G159+G160</f>
        <v>32.68</v>
      </c>
      <c r="H156" s="49">
        <f>H157+H158+H159+H160</f>
        <v>54.28</v>
      </c>
      <c r="I156" s="49">
        <f>I157+I158+I159+I160</f>
        <v>58.9</v>
      </c>
      <c r="J156" s="53">
        <f>J157+J158+J159+J160</f>
        <v>58.9</v>
      </c>
      <c r="K156" s="49">
        <f>K157+K158+K159+K160</f>
        <v>58.9</v>
      </c>
    </row>
    <row r="157" spans="1:11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</row>
    <row r="158" spans="1:11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</row>
    <row r="159" spans="1:11" ht="14.25" customHeight="1">
      <c r="A159" s="36"/>
      <c r="B159" s="33"/>
      <c r="C159" s="32"/>
      <c r="D159" s="11"/>
      <c r="E159" s="11" t="s">
        <v>25</v>
      </c>
      <c r="F159" s="49">
        <f t="shared" si="51"/>
        <v>263.66</v>
      </c>
      <c r="G159" s="49">
        <v>32.68</v>
      </c>
      <c r="H159" s="49">
        <v>54.28</v>
      </c>
      <c r="I159" s="49">
        <v>58.9</v>
      </c>
      <c r="J159" s="49">
        <v>58.9</v>
      </c>
      <c r="K159" s="49">
        <v>58.9</v>
      </c>
    </row>
    <row r="160" spans="1:11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</row>
    <row r="161" spans="1:11" ht="13.5" customHeight="1">
      <c r="A161" s="36" t="s">
        <v>106</v>
      </c>
      <c r="B161" s="33" t="s">
        <v>107</v>
      </c>
      <c r="C161" s="32" t="s">
        <v>20</v>
      </c>
      <c r="D161" s="11" t="s">
        <v>108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</row>
    <row r="162" spans="1:11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</row>
    <row r="163" spans="1:11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</row>
    <row r="164" spans="1:11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</row>
    <row r="165" spans="1:11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</row>
    <row r="166" spans="1:11" ht="13.5" customHeight="1">
      <c r="A166" s="36" t="s">
        <v>109</v>
      </c>
      <c r="B166" s="11" t="s">
        <v>110</v>
      </c>
      <c r="C166" s="32" t="s">
        <v>72</v>
      </c>
      <c r="D166" s="11" t="s">
        <v>111</v>
      </c>
      <c r="E166" s="33" t="s">
        <v>112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</row>
    <row r="167" spans="1:11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</row>
    <row r="168" spans="1:11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</row>
    <row r="169" spans="1:11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</row>
    <row r="170" spans="1:11" ht="33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</row>
    <row r="171" spans="1:11" ht="13.5" customHeight="1">
      <c r="A171" s="31" t="s">
        <v>113</v>
      </c>
      <c r="B171" s="11" t="s">
        <v>114</v>
      </c>
      <c r="C171" s="32" t="s">
        <v>20</v>
      </c>
      <c r="D171" s="11" t="s">
        <v>115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</row>
    <row r="172" spans="1:11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</row>
    <row r="173" spans="1:11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</row>
    <row r="174" spans="1:11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</row>
    <row r="175" spans="1:11" ht="52.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</row>
    <row r="176" spans="1:11" ht="13.5" customHeight="1">
      <c r="A176" s="31" t="s">
        <v>116</v>
      </c>
      <c r="B176" s="11" t="s">
        <v>117</v>
      </c>
      <c r="C176" s="32" t="s">
        <v>20</v>
      </c>
      <c r="D176" s="11" t="s">
        <v>118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</row>
    <row r="177" spans="1:11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</row>
    <row r="178" spans="1:11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</row>
    <row r="179" spans="1:11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</row>
    <row r="180" spans="1:11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</row>
    <row r="181" spans="1:11" ht="17.25" customHeight="1">
      <c r="A181" s="31" t="s">
        <v>119</v>
      </c>
      <c r="B181" s="11" t="s">
        <v>120</v>
      </c>
      <c r="C181" s="32" t="s">
        <v>72</v>
      </c>
      <c r="D181" s="11" t="s">
        <v>121</v>
      </c>
      <c r="E181" s="33" t="s">
        <v>22</v>
      </c>
      <c r="F181" s="49">
        <f>F182+F183+F184+F185</f>
        <v>177.62720000000002</v>
      </c>
      <c r="G181" s="49">
        <f>G182+G183+G184+G185</f>
        <v>7</v>
      </c>
      <c r="H181" s="49">
        <f>H182+H183+H184+H185</f>
        <v>25.36</v>
      </c>
      <c r="I181" s="49">
        <f>I182+I183+I184+I185</f>
        <v>90.7752</v>
      </c>
      <c r="J181" s="53">
        <f>J182+J183+J184+J185</f>
        <v>27.246</v>
      </c>
      <c r="K181" s="49">
        <f>K182+K183+K184+K185</f>
        <v>27.246</v>
      </c>
    </row>
    <row r="182" spans="1:11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</row>
    <row r="183" spans="1:11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</row>
    <row r="184" spans="1:11" ht="14.25" customHeight="1">
      <c r="A184" s="31"/>
      <c r="B184" s="11"/>
      <c r="C184" s="32"/>
      <c r="D184" s="11"/>
      <c r="E184" s="11" t="s">
        <v>25</v>
      </c>
      <c r="F184" s="49">
        <f t="shared" si="56"/>
        <v>177.62720000000002</v>
      </c>
      <c r="G184" s="49">
        <v>7</v>
      </c>
      <c r="H184" s="49">
        <v>25.36</v>
      </c>
      <c r="I184" s="58">
        <f>90775.2/1000</f>
        <v>90.7752</v>
      </c>
      <c r="J184" s="49">
        <v>27.246</v>
      </c>
      <c r="K184" s="49">
        <v>27.246</v>
      </c>
    </row>
    <row r="185" spans="1:11" ht="41.2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</row>
    <row r="186" spans="1:11" ht="18" customHeight="1">
      <c r="A186" s="24">
        <v>5</v>
      </c>
      <c r="B186" s="25" t="s">
        <v>122</v>
      </c>
      <c r="C186" s="26" t="s">
        <v>20</v>
      </c>
      <c r="D186" s="27" t="s">
        <v>123</v>
      </c>
      <c r="E186" s="28" t="s">
        <v>22</v>
      </c>
      <c r="F186" s="44">
        <f>F191+F196+F201</f>
        <v>218931.02764</v>
      </c>
      <c r="G186" s="45">
        <f aca="true" t="shared" si="57" ref="G186:G190">G191+G196+G201</f>
        <v>26306.335</v>
      </c>
      <c r="H186" s="45">
        <f aca="true" t="shared" si="58" ref="H186:H190">H191+H196+H201</f>
        <v>50650.61984</v>
      </c>
      <c r="I186" s="45">
        <f aca="true" t="shared" si="59" ref="I186:I187">I191+I196+I201</f>
        <v>57171.63279999999</v>
      </c>
      <c r="J186" s="46">
        <f aca="true" t="shared" si="60" ref="J186:J190">J191+J196+J201</f>
        <v>42401.22</v>
      </c>
      <c r="K186" s="45">
        <f aca="true" t="shared" si="61" ref="K186:K190">K191+K196+K201</f>
        <v>42401.22</v>
      </c>
    </row>
    <row r="187" spans="1:11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</row>
    <row r="188" spans="1:11" ht="14.25" customHeight="1">
      <c r="A188" s="24"/>
      <c r="B188" s="25"/>
      <c r="C188" s="26"/>
      <c r="D188" s="27"/>
      <c r="E188" s="28" t="s">
        <v>24</v>
      </c>
      <c r="F188" s="44">
        <f t="shared" si="62"/>
        <v>134762.88785</v>
      </c>
      <c r="G188" s="45">
        <f t="shared" si="57"/>
        <v>17732.518</v>
      </c>
      <c r="H188" s="45">
        <f t="shared" si="58"/>
        <v>18494.5606</v>
      </c>
      <c r="I188" s="45">
        <f>I193+I198+J203</f>
        <v>32845.26975</v>
      </c>
      <c r="J188" s="46">
        <f t="shared" si="60"/>
        <v>32845.26975</v>
      </c>
      <c r="K188" s="45">
        <f t="shared" si="61"/>
        <v>32845.26975</v>
      </c>
    </row>
    <row r="189" spans="1:11" ht="14.25" customHeight="1">
      <c r="A189" s="24"/>
      <c r="B189" s="25"/>
      <c r="C189" s="26"/>
      <c r="D189" s="27"/>
      <c r="E189" s="27" t="s">
        <v>25</v>
      </c>
      <c r="F189" s="44">
        <f t="shared" si="62"/>
        <v>48539.836639999994</v>
      </c>
      <c r="G189" s="45">
        <f t="shared" si="57"/>
        <v>8573.817</v>
      </c>
      <c r="H189" s="45">
        <f t="shared" si="58"/>
        <v>25195.60684</v>
      </c>
      <c r="I189" s="45">
        <f aca="true" t="shared" si="63" ref="I189:I190">I194+I199+I204</f>
        <v>14770.4128</v>
      </c>
      <c r="J189" s="46">
        <f t="shared" si="60"/>
        <v>0</v>
      </c>
      <c r="K189" s="45">
        <f t="shared" si="61"/>
        <v>0</v>
      </c>
    </row>
    <row r="190" spans="1:11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</row>
    <row r="191" spans="1:12" s="68" customFormat="1" ht="13.5" customHeight="1">
      <c r="A191" s="60" t="s">
        <v>124</v>
      </c>
      <c r="B191" s="61" t="s">
        <v>125</v>
      </c>
      <c r="C191" s="62" t="s">
        <v>20</v>
      </c>
      <c r="D191" s="61" t="s">
        <v>123</v>
      </c>
      <c r="E191" s="63" t="s">
        <v>22</v>
      </c>
      <c r="F191" s="64">
        <f>F192+F193+F194+F195</f>
        <v>19758.899</v>
      </c>
      <c r="G191" s="64">
        <f>G192+G193+G194+G195</f>
        <v>3859.153</v>
      </c>
      <c r="H191" s="64">
        <f>H192+H193+H194+H195</f>
        <v>3859.153</v>
      </c>
      <c r="I191" s="65">
        <f>I192+I193+I194+I195</f>
        <v>4013.531</v>
      </c>
      <c r="J191" s="66">
        <f>J192+J193+J194+J195</f>
        <v>4013.531</v>
      </c>
      <c r="K191" s="65">
        <f>K192+K193+K194+K195</f>
        <v>4013.531</v>
      </c>
      <c r="L191" s="67"/>
    </row>
    <row r="192" spans="1:12" s="68" customFormat="1" ht="14.25" customHeight="1">
      <c r="A192" s="60"/>
      <c r="B192" s="61"/>
      <c r="C192" s="62"/>
      <c r="D192" s="61"/>
      <c r="E192" s="61" t="s">
        <v>23</v>
      </c>
      <c r="F192" s="49">
        <f aca="true" t="shared" si="64" ref="F192:F195">H192+I192+J192+G192+K192</f>
        <v>0</v>
      </c>
      <c r="G192" s="64"/>
      <c r="H192" s="64"/>
      <c r="I192" s="69"/>
      <c r="J192" s="70"/>
      <c r="K192" s="71"/>
      <c r="L192" s="67"/>
    </row>
    <row r="193" spans="1:12" s="68" customFormat="1" ht="14.25" customHeight="1">
      <c r="A193" s="60"/>
      <c r="B193" s="61"/>
      <c r="C193" s="62"/>
      <c r="D193" s="61"/>
      <c r="E193" s="63" t="s">
        <v>24</v>
      </c>
      <c r="F193" s="49">
        <f t="shared" si="64"/>
        <v>19758.899</v>
      </c>
      <c r="G193" s="64">
        <v>3859.153</v>
      </c>
      <c r="H193" s="64">
        <v>3859.153</v>
      </c>
      <c r="I193" s="72">
        <v>4013.531</v>
      </c>
      <c r="J193" s="72">
        <v>4013.531</v>
      </c>
      <c r="K193" s="72">
        <v>4013.531</v>
      </c>
      <c r="L193" s="67"/>
    </row>
    <row r="194" spans="1:12" s="68" customFormat="1" ht="14.25" customHeight="1">
      <c r="A194" s="60"/>
      <c r="B194" s="61"/>
      <c r="C194" s="62"/>
      <c r="D194" s="61"/>
      <c r="E194" s="61" t="s">
        <v>25</v>
      </c>
      <c r="F194" s="49">
        <f t="shared" si="64"/>
        <v>0</v>
      </c>
      <c r="G194" s="64"/>
      <c r="H194" s="64"/>
      <c r="I194" s="69"/>
      <c r="J194" s="70"/>
      <c r="K194" s="71"/>
      <c r="L194" s="67"/>
    </row>
    <row r="195" spans="1:12" s="68" customFormat="1" ht="14.25" customHeight="1">
      <c r="A195" s="60"/>
      <c r="B195" s="61"/>
      <c r="C195" s="62"/>
      <c r="D195" s="61"/>
      <c r="E195" s="61" t="s">
        <v>26</v>
      </c>
      <c r="F195" s="49">
        <f t="shared" si="64"/>
        <v>0</v>
      </c>
      <c r="G195" s="64"/>
      <c r="H195" s="64"/>
      <c r="I195" s="69"/>
      <c r="J195" s="70"/>
      <c r="K195" s="71"/>
      <c r="L195" s="67"/>
    </row>
    <row r="196" spans="1:12" ht="13.5" customHeight="1">
      <c r="A196" s="31" t="s">
        <v>126</v>
      </c>
      <c r="B196" s="11" t="s">
        <v>127</v>
      </c>
      <c r="C196" s="32" t="s">
        <v>20</v>
      </c>
      <c r="D196" s="11" t="s">
        <v>123</v>
      </c>
      <c r="E196" s="33" t="s">
        <v>22</v>
      </c>
      <c r="F196" s="49">
        <f>F197+F198+F199+F200</f>
        <v>7409.585999999999</v>
      </c>
      <c r="G196" s="49">
        <f>G197+G198+G199+G200</f>
        <v>1447.182</v>
      </c>
      <c r="H196" s="49">
        <f>H197+H198+H199+H200</f>
        <v>1447.182</v>
      </c>
      <c r="I196" s="65">
        <f>I197+I198+I199+I200</f>
        <v>1505.074</v>
      </c>
      <c r="J196" s="66">
        <f>J197+J198+J199+J200</f>
        <v>1505.074</v>
      </c>
      <c r="K196" s="65">
        <f>K197+K198+K199+K200</f>
        <v>1505.074</v>
      </c>
      <c r="L196" s="73"/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69"/>
      <c r="J197" s="70"/>
      <c r="K197" s="71"/>
      <c r="L197" s="73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65"/>
        <v>7409.585999999999</v>
      </c>
      <c r="G198" s="49">
        <v>1447.182</v>
      </c>
      <c r="H198" s="74">
        <v>1447.182</v>
      </c>
      <c r="I198" s="72">
        <v>1505.074</v>
      </c>
      <c r="J198" s="72">
        <v>1505.074</v>
      </c>
      <c r="K198" s="72">
        <v>1505.074</v>
      </c>
      <c r="L198" s="73"/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 s="73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 s="73"/>
    </row>
    <row r="201" spans="1:12" ht="13.5" customHeight="1">
      <c r="A201" s="31" t="s">
        <v>128</v>
      </c>
      <c r="B201" s="11" t="s">
        <v>129</v>
      </c>
      <c r="C201" s="32" t="s">
        <v>20</v>
      </c>
      <c r="D201" s="11" t="s">
        <v>130</v>
      </c>
      <c r="E201" s="33" t="s">
        <v>22</v>
      </c>
      <c r="F201" s="49">
        <f>F202+F203+F204+F205</f>
        <v>191762.54264</v>
      </c>
      <c r="G201" s="49">
        <f>G202+G203+G204+G205</f>
        <v>21000</v>
      </c>
      <c r="H201" s="49">
        <f>H202+H203+H204+H205</f>
        <v>45344.28484</v>
      </c>
      <c r="I201" s="49">
        <f>I202+J203+I204+I205</f>
        <v>51653.027799999996</v>
      </c>
      <c r="J201" s="53">
        <f>J202+J203+J204+J205</f>
        <v>36882.615</v>
      </c>
      <c r="K201" s="49">
        <f>K202+K203+K204+K205</f>
        <v>36882.615</v>
      </c>
      <c r="L201" s="73"/>
    </row>
    <row r="202" spans="1:12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 s="75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66"/>
        <v>107594.40285</v>
      </c>
      <c r="G203" s="49">
        <v>12426.183</v>
      </c>
      <c r="H203" s="49">
        <v>13188.2256</v>
      </c>
      <c r="I203" s="7">
        <v>27326.66475</v>
      </c>
      <c r="J203" s="7">
        <v>27326.66475</v>
      </c>
      <c r="K203" s="7">
        <v>27326.66475</v>
      </c>
      <c r="L203" s="73"/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66"/>
        <v>48539.836639999994</v>
      </c>
      <c r="G204" s="49">
        <v>8573.817</v>
      </c>
      <c r="H204" s="49">
        <v>25195.60684</v>
      </c>
      <c r="I204" s="76">
        <v>14770.4128</v>
      </c>
      <c r="J204" s="77">
        <v>0</v>
      </c>
      <c r="K204" s="77">
        <v>0</v>
      </c>
      <c r="L204" s="73"/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8"/>
      <c r="I205" s="78"/>
      <c r="J205" s="79"/>
      <c r="K205" s="80"/>
      <c r="L205" s="73"/>
    </row>
    <row r="206" spans="1:11" ht="14.25" customHeight="1">
      <c r="A206" s="24"/>
      <c r="B206" s="28" t="s">
        <v>131</v>
      </c>
      <c r="C206" s="26" t="s">
        <v>20</v>
      </c>
      <c r="D206" s="28"/>
      <c r="E206" s="28" t="s">
        <v>112</v>
      </c>
      <c r="F206" s="45">
        <f>F207+F208+F209+F210</f>
        <v>223486.31230999998</v>
      </c>
      <c r="G206" s="45">
        <f>G207+G208+G209+G210</f>
        <v>26908.489999999998</v>
      </c>
      <c r="H206" s="45">
        <f>H207+H208+H209+H210</f>
        <v>51452.25411</v>
      </c>
      <c r="I206" s="45">
        <f>I207+I208+I209+I210</f>
        <v>58239.9902</v>
      </c>
      <c r="J206" s="46">
        <f>J207+J208+J209+J210</f>
        <v>43442.789000000004</v>
      </c>
      <c r="K206" s="45">
        <f>K207+K208+K209+K210</f>
        <v>43442.789000000004</v>
      </c>
    </row>
    <row r="207" spans="1:11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</row>
    <row r="208" spans="1:11" ht="14.25" customHeight="1">
      <c r="A208" s="24"/>
      <c r="B208" s="28"/>
      <c r="C208" s="26"/>
      <c r="D208" s="28"/>
      <c r="E208" s="28" t="s">
        <v>24</v>
      </c>
      <c r="F208" s="45">
        <f t="shared" si="67"/>
        <v>134762.88785</v>
      </c>
      <c r="G208" s="45">
        <f t="shared" si="68"/>
        <v>17732.518</v>
      </c>
      <c r="H208" s="45">
        <f t="shared" si="69"/>
        <v>18494.5606</v>
      </c>
      <c r="I208" s="45">
        <f t="shared" si="70"/>
        <v>32845.26975</v>
      </c>
      <c r="J208" s="46">
        <f t="shared" si="71"/>
        <v>32845.26975</v>
      </c>
      <c r="K208" s="45">
        <f t="shared" si="72"/>
        <v>32845.26975</v>
      </c>
    </row>
    <row r="209" spans="1:11" ht="14.25" customHeight="1">
      <c r="A209" s="24"/>
      <c r="B209" s="28"/>
      <c r="C209" s="26"/>
      <c r="D209" s="28"/>
      <c r="E209" s="27" t="s">
        <v>25</v>
      </c>
      <c r="F209" s="45">
        <f t="shared" si="67"/>
        <v>53095.121309999995</v>
      </c>
      <c r="G209" s="45">
        <f t="shared" si="68"/>
        <v>9175.972</v>
      </c>
      <c r="H209" s="45">
        <f t="shared" si="69"/>
        <v>25997.241110000003</v>
      </c>
      <c r="I209" s="45">
        <f t="shared" si="70"/>
        <v>15838.7702</v>
      </c>
      <c r="J209" s="46">
        <f t="shared" si="71"/>
        <v>1041.569</v>
      </c>
      <c r="K209" s="45">
        <f t="shared" si="72"/>
        <v>1041.569</v>
      </c>
    </row>
    <row r="210" spans="1:11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dcterms:created xsi:type="dcterms:W3CDTF">2023-05-22T06:41:56Z</dcterms:created>
  <dcterms:modified xsi:type="dcterms:W3CDTF">2023-05-22T06:41:56Z</dcterms:modified>
  <cp:category/>
  <cp:version/>
  <cp:contentType/>
  <cp:contentStatus/>
</cp:coreProperties>
</file>